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366" windowWidth="18726" windowHeight="7668"/>
  </bookViews>
  <sheets>
    <sheet name="Nivåer Elias" sheetId="4" r:id="rId1"/>
    <sheet name="Blad1" sheetId="1" r:id="rId2"/>
    <sheet name="Nivåer" sheetId="2" r:id="rId3"/>
    <sheet name="Blad3" sheetId="3" r:id="rId4"/>
  </sheets>
  <calcPr calcId="145621"/>
</workbook>
</file>

<file path=xl/calcChain.xml><?xml version="1.0" encoding="utf-8"?>
<calcChain xmlns="http://schemas.openxmlformats.org/spreadsheetml/2006/main">
  <c r="AB9" i="4" l="1"/>
  <c r="Z9" i="4"/>
  <c r="Y9" i="4"/>
  <c r="AB6" i="4"/>
  <c r="Z6" i="4"/>
  <c r="Y6" i="4"/>
  <c r="AB3" i="4"/>
  <c r="Z3" i="4"/>
  <c r="Y3" i="4"/>
  <c r="X2" i="2"/>
  <c r="Y2" i="2"/>
  <c r="AA2" i="2"/>
  <c r="X25" i="2"/>
  <c r="Y25" i="2"/>
  <c r="AA25" i="2"/>
  <c r="X26" i="2"/>
  <c r="Y26" i="2"/>
  <c r="AA26" i="2"/>
  <c r="AA24" i="2"/>
  <c r="Y24" i="2"/>
  <c r="X24" i="2"/>
  <c r="W3" i="2"/>
  <c r="AA3" i="2"/>
  <c r="Y3" i="2"/>
  <c r="X3" i="2"/>
  <c r="Z2" i="4"/>
  <c r="Z4" i="4"/>
  <c r="Z5" i="4"/>
  <c r="Z7" i="4"/>
  <c r="Z8" i="4"/>
  <c r="Z10" i="4"/>
  <c r="Z11" i="4"/>
  <c r="Z12" i="4"/>
  <c r="Z13" i="4"/>
  <c r="Z14" i="4"/>
  <c r="Y2" i="4"/>
  <c r="Y4" i="4"/>
  <c r="Y5" i="4"/>
  <c r="Y7" i="4"/>
  <c r="Y8" i="4"/>
  <c r="Y10" i="4"/>
  <c r="Y11" i="4"/>
  <c r="Y12" i="4"/>
  <c r="Y13" i="4"/>
  <c r="Y14" i="4"/>
  <c r="AB4" i="4"/>
  <c r="AB5" i="4"/>
  <c r="AB7" i="4"/>
  <c r="AB8" i="4"/>
  <c r="AB10" i="4"/>
  <c r="AB11" i="4"/>
  <c r="AB12" i="4"/>
  <c r="AB13" i="4"/>
  <c r="AB14" i="4"/>
  <c r="AB2" i="4"/>
</calcChain>
</file>

<file path=xl/sharedStrings.xml><?xml version="1.0" encoding="utf-8"?>
<sst xmlns="http://schemas.openxmlformats.org/spreadsheetml/2006/main" count="91" uniqueCount="58">
  <si>
    <t>Turn</t>
  </si>
  <si>
    <t># barrages</t>
  </si>
  <si>
    <t>Truck roll</t>
  </si>
  <si>
    <t>sup loss</t>
  </si>
  <si>
    <t>Bar hits</t>
  </si>
  <si>
    <t>Shaken</t>
  </si>
  <si>
    <t>Assaulting</t>
  </si>
  <si>
    <t>FR reaction barrages</t>
  </si>
  <si>
    <t>VM assaults</t>
  </si>
  <si>
    <t>VM attrition</t>
  </si>
  <si>
    <t>Morale</t>
  </si>
  <si>
    <t>VM ammo</t>
  </si>
  <si>
    <t>Repl</t>
  </si>
  <si>
    <t>FR weather</t>
  </si>
  <si>
    <t>FR Supply</t>
  </si>
  <si>
    <t>Arriving</t>
  </si>
  <si>
    <t>FR Barrage</t>
  </si>
  <si>
    <t>VM sup barr</t>
  </si>
  <si>
    <t>FR assaults</t>
  </si>
  <si>
    <t>FR attrition</t>
  </si>
  <si>
    <t>VM Digging</t>
  </si>
  <si>
    <t>hit</t>
  </si>
  <si>
    <t>Food</t>
  </si>
  <si>
    <t>no</t>
  </si>
  <si>
    <t>308, 312</t>
  </si>
  <si>
    <t>Raids</t>
  </si>
  <si>
    <t>Med</t>
  </si>
  <si>
    <t>Rat of Nam</t>
  </si>
  <si>
    <t>Airstrike</t>
  </si>
  <si>
    <t>Hit</t>
  </si>
  <si>
    <t>3 of 6</t>
  </si>
  <si>
    <t>None</t>
  </si>
  <si>
    <t>VM Ammo</t>
  </si>
  <si>
    <t>VM Repl</t>
  </si>
  <si>
    <t>304 morale</t>
  </si>
  <si>
    <t>308 morale</t>
  </si>
  <si>
    <t>312 morale</t>
  </si>
  <si>
    <t>316 morale</t>
  </si>
  <si>
    <t>VM SL onmap</t>
  </si>
  <si>
    <t>FR Ammo</t>
  </si>
  <si>
    <t>FR Food</t>
  </si>
  <si>
    <t>FR Fuel</t>
  </si>
  <si>
    <t>FR Truck</t>
  </si>
  <si>
    <t>FR Med</t>
  </si>
  <si>
    <t>Air loads</t>
  </si>
  <si>
    <t>SN comp</t>
  </si>
  <si>
    <t>SN roll</t>
  </si>
  <si>
    <t>Strongpoint</t>
  </si>
  <si>
    <t>SP taken</t>
  </si>
  <si>
    <t>Inf SL Onmap</t>
  </si>
  <si>
    <t>Inf SL Wounded</t>
  </si>
  <si>
    <t>Inf SL Gone</t>
  </si>
  <si>
    <t>Stored supply loads</t>
  </si>
  <si>
    <t>VM Losses/10</t>
  </si>
  <si>
    <t>FR losses/10</t>
  </si>
  <si>
    <t>Scen B</t>
  </si>
  <si>
    <t>Scen C</t>
  </si>
  <si>
    <t>Scen 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</si>
</sst>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/>
    <xf numFmtId="0" fontId="0" fillId="0" borderId="0" xfId="0" applyAlignment="1">
      <alignment textRotation="60"/>
    </xf>
    <xf numFmtId="0" fontId="1" fillId="2" borderId="0" xfId="0" applyFont="1" applyFill="1"/>
    <xf numFmtId="0" fontId="2" fillId="2" borderId="0" xfId="0" applyFont="1" applyFill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sv-S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'Nivåer Elias'!$Y$1</c:f>
              <c:strCache>
                <c:ptCount val="1"/>
                <c:pt idx="0">
                  <c:v>VM Losses/10</c:v>
                </c:pt>
              </c:strCache>
            </c:strRef>
          </c:tx>
          <c:cat>
            <c:numRef>
              <c:f>'Nivåer Elias'!$X$2:$X$11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14</c:v>
                </c:pt>
                <c:pt idx="8">
                  <c:v>16</c:v>
                </c:pt>
                <c:pt idx="9">
                  <c:v>17</c:v>
                </c:pt>
              </c:numCache>
            </c:numRef>
          </c:cat>
          <c:val>
            <c:numRef>
              <c:f>'Nivåer Elias'!$Y$2:$Y$11</c:f>
              <c:numCache>
                <c:formatCode>General</c:formatCode>
                <c:ptCount val="10"/>
                <c:pt idx="0">
                  <c:v>4.7</c:v>
                </c:pt>
                <c:pt idx="1">
                  <c:v>2.6</c:v>
                </c:pt>
                <c:pt idx="2">
                  <c:v>5.0999999999999996</c:v>
                </c:pt>
                <c:pt idx="3">
                  <c:v>7.4</c:v>
                </c:pt>
                <c:pt idx="4">
                  <c:v>6.1</c:v>
                </c:pt>
                <c:pt idx="5">
                  <c:v>8.1</c:v>
                </c:pt>
                <c:pt idx="6">
                  <c:v>8.5</c:v>
                </c:pt>
                <c:pt idx="7">
                  <c:v>6.8</c:v>
                </c:pt>
                <c:pt idx="8">
                  <c:v>10.9</c:v>
                </c:pt>
                <c:pt idx="9">
                  <c:v>11.8</c:v>
                </c:pt>
              </c:numCache>
            </c:numRef>
          </c:val>
          <c:smooth val="0"/>
        </c:ser>
        <c:ser>
          <c:idx val="3"/>
          <c:order val="1"/>
          <c:tx>
            <c:strRef>
              <c:f>'Nivåer Elias'!$AB$1</c:f>
              <c:strCache>
                <c:ptCount val="1"/>
                <c:pt idx="0">
                  <c:v>FR losses/10</c:v>
                </c:pt>
              </c:strCache>
            </c:strRef>
          </c:tx>
          <c:cat>
            <c:numRef>
              <c:f>'Nivåer Elias'!$X$2:$X$11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14</c:v>
                </c:pt>
                <c:pt idx="8">
                  <c:v>16</c:v>
                </c:pt>
                <c:pt idx="9">
                  <c:v>17</c:v>
                </c:pt>
              </c:numCache>
            </c:numRef>
          </c:cat>
          <c:val>
            <c:numRef>
              <c:f>'Nivåer Elias'!$AB$2:$AB$11</c:f>
              <c:numCache>
                <c:formatCode>General</c:formatCode>
                <c:ptCount val="10"/>
                <c:pt idx="0">
                  <c:v>4.0999999999999996</c:v>
                </c:pt>
                <c:pt idx="1">
                  <c:v>2.5</c:v>
                </c:pt>
                <c:pt idx="2">
                  <c:v>4.5999999999999996</c:v>
                </c:pt>
                <c:pt idx="3">
                  <c:v>5.8</c:v>
                </c:pt>
                <c:pt idx="4">
                  <c:v>7.6</c:v>
                </c:pt>
                <c:pt idx="5">
                  <c:v>9</c:v>
                </c:pt>
                <c:pt idx="6">
                  <c:v>9.5</c:v>
                </c:pt>
                <c:pt idx="7">
                  <c:v>9.1999999999999993</c:v>
                </c:pt>
                <c:pt idx="8">
                  <c:v>10.4</c:v>
                </c:pt>
                <c:pt idx="9">
                  <c:v>10.5</c:v>
                </c:pt>
              </c:numCache>
            </c:numRef>
          </c:val>
          <c:smooth val="0"/>
        </c:ser>
        <c:ser>
          <c:idx val="1"/>
          <c:order val="2"/>
          <c:tx>
            <c:strRef>
              <c:f>'Nivåer Elias'!$Z$1</c:f>
              <c:strCache>
                <c:ptCount val="1"/>
                <c:pt idx="0">
                  <c:v>Stored supply loads</c:v>
                </c:pt>
              </c:strCache>
            </c:strRef>
          </c:tx>
          <c:cat>
            <c:numRef>
              <c:f>'Nivåer Elias'!$X$2:$X$11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14</c:v>
                </c:pt>
                <c:pt idx="8">
                  <c:v>16</c:v>
                </c:pt>
                <c:pt idx="9">
                  <c:v>17</c:v>
                </c:pt>
              </c:numCache>
            </c:numRef>
          </c:cat>
          <c:val>
            <c:numRef>
              <c:f>'Nivåer Elias'!$Z$2:$Z$11</c:f>
              <c:numCache>
                <c:formatCode>General</c:formatCode>
                <c:ptCount val="10"/>
                <c:pt idx="0">
                  <c:v>26</c:v>
                </c:pt>
                <c:pt idx="1">
                  <c:v>32.833333333333336</c:v>
                </c:pt>
                <c:pt idx="2">
                  <c:v>20.833333333333332</c:v>
                </c:pt>
                <c:pt idx="3">
                  <c:v>20.666666666666668</c:v>
                </c:pt>
                <c:pt idx="4">
                  <c:v>17.166666666666668</c:v>
                </c:pt>
                <c:pt idx="5">
                  <c:v>17.833333333333332</c:v>
                </c:pt>
                <c:pt idx="6">
                  <c:v>18.5</c:v>
                </c:pt>
                <c:pt idx="7">
                  <c:v>16</c:v>
                </c:pt>
                <c:pt idx="8">
                  <c:v>14</c:v>
                </c:pt>
                <c:pt idx="9">
                  <c:v>14.666666666666668</c:v>
                </c:pt>
              </c:numCache>
            </c:numRef>
          </c:val>
          <c:smooth val="0"/>
        </c:ser>
        <c:ser>
          <c:idx val="2"/>
          <c:order val="3"/>
          <c:tx>
            <c:strRef>
              <c:f>'Nivåer Elias'!$AA$1</c:f>
              <c:strCache>
                <c:ptCount val="1"/>
                <c:pt idx="0">
                  <c:v>FR Truck</c:v>
                </c:pt>
              </c:strCache>
            </c:strRef>
          </c:tx>
          <c:cat>
            <c:numRef>
              <c:f>'Nivåer Elias'!$X$2:$X$11</c:f>
              <c:numCache>
                <c:formatCode>General</c:formatCode>
                <c:ptCount val="10"/>
                <c:pt idx="0">
                  <c:v>6</c:v>
                </c:pt>
                <c:pt idx="1">
                  <c:v>6</c:v>
                </c:pt>
                <c:pt idx="2">
                  <c:v>8</c:v>
                </c:pt>
                <c:pt idx="3">
                  <c:v>10</c:v>
                </c:pt>
                <c:pt idx="4">
                  <c:v>10</c:v>
                </c:pt>
                <c:pt idx="5">
                  <c:v>12</c:v>
                </c:pt>
                <c:pt idx="6">
                  <c:v>14</c:v>
                </c:pt>
                <c:pt idx="7">
                  <c:v>14</c:v>
                </c:pt>
                <c:pt idx="8">
                  <c:v>16</c:v>
                </c:pt>
                <c:pt idx="9">
                  <c:v>17</c:v>
                </c:pt>
              </c:numCache>
            </c:numRef>
          </c:cat>
          <c:val>
            <c:numRef>
              <c:f>'Nivåer Elias'!$AA$2:$AA$11</c:f>
              <c:numCache>
                <c:formatCode>General</c:formatCode>
                <c:ptCount val="10"/>
                <c:pt idx="0">
                  <c:v>5</c:v>
                </c:pt>
                <c:pt idx="1">
                  <c:v>6</c:v>
                </c:pt>
                <c:pt idx="2">
                  <c:v>4</c:v>
                </c:pt>
                <c:pt idx="3">
                  <c:v>4</c:v>
                </c:pt>
                <c:pt idx="4">
                  <c:v>3</c:v>
                </c:pt>
                <c:pt idx="5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5089792"/>
        <c:axId val="75091328"/>
      </c:lineChart>
      <c:catAx>
        <c:axId val="750897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75091328"/>
        <c:crosses val="autoZero"/>
        <c:auto val="1"/>
        <c:lblAlgn val="ctr"/>
        <c:lblOffset val="100"/>
        <c:noMultiLvlLbl val="0"/>
      </c:catAx>
      <c:valAx>
        <c:axId val="750913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750897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354330</xdr:colOff>
      <xdr:row>15</xdr:row>
      <xdr:rowOff>81915</xdr:rowOff>
    </xdr:from>
    <xdr:to>
      <xdr:col>15</xdr:col>
      <xdr:colOff>137160</xdr:colOff>
      <xdr:row>30</xdr:row>
      <xdr:rowOff>81915</xdr:rowOff>
    </xdr:to>
    <xdr:graphicFrame macro="">
      <xdr:nvGraphicFramePr>
        <xdr:cNvPr id="8" name="Diagram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5</xdr:col>
      <xdr:colOff>79264</xdr:colOff>
      <xdr:row>20</xdr:row>
      <xdr:rowOff>57115</xdr:rowOff>
    </xdr:from>
    <xdr:to>
      <xdr:col>6</xdr:col>
      <xdr:colOff>28207</xdr:colOff>
      <xdr:row>21</xdr:row>
      <xdr:rowOff>160362</xdr:rowOff>
    </xdr:to>
    <xdr:sp macro="" textlink="">
      <xdr:nvSpPr>
        <xdr:cNvPr id="9" name="5-udd 8"/>
        <xdr:cNvSpPr/>
      </xdr:nvSpPr>
      <xdr:spPr>
        <a:xfrm>
          <a:off x="2112852" y="4033803"/>
          <a:ext cx="287080" cy="284222"/>
        </a:xfrm>
        <a:prstGeom prst="star5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wrap="square"/>
        <a:lstStyle>
          <a:defPPr>
            <a:defRPr lang="sv-S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3</xdr:col>
      <xdr:colOff>18603</xdr:colOff>
      <xdr:row>25</xdr:row>
      <xdr:rowOff>70421</xdr:rowOff>
    </xdr:from>
    <xdr:to>
      <xdr:col>3</xdr:col>
      <xdr:colOff>306635</xdr:colOff>
      <xdr:row>26</xdr:row>
      <xdr:rowOff>173668</xdr:rowOff>
    </xdr:to>
    <xdr:sp macro="" textlink="">
      <xdr:nvSpPr>
        <xdr:cNvPr id="10" name="5-udd 9"/>
        <xdr:cNvSpPr/>
      </xdr:nvSpPr>
      <xdr:spPr>
        <a:xfrm>
          <a:off x="1375916" y="4951984"/>
          <a:ext cx="288032" cy="284222"/>
        </a:xfrm>
        <a:prstGeom prst="star5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/>
        <a:lstStyle>
          <a:defPPr>
            <a:defRPr lang="sv-S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5</xdr:col>
      <xdr:colOff>84682</xdr:colOff>
      <xdr:row>26</xdr:row>
      <xdr:rowOff>125849</xdr:rowOff>
    </xdr:from>
    <xdr:to>
      <xdr:col>6</xdr:col>
      <xdr:colOff>33625</xdr:colOff>
      <xdr:row>28</xdr:row>
      <xdr:rowOff>50026</xdr:rowOff>
    </xdr:to>
    <xdr:sp macro="" textlink="">
      <xdr:nvSpPr>
        <xdr:cNvPr id="11" name="5-udd 10"/>
        <xdr:cNvSpPr/>
      </xdr:nvSpPr>
      <xdr:spPr>
        <a:xfrm>
          <a:off x="2118270" y="5188387"/>
          <a:ext cx="287080" cy="286127"/>
        </a:xfrm>
        <a:prstGeom prst="star5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/>
        <a:lstStyle>
          <a:defPPr>
            <a:defRPr lang="sv-S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3</xdr:col>
      <xdr:colOff>0</xdr:colOff>
      <xdr:row>15</xdr:row>
      <xdr:rowOff>0</xdr:rowOff>
    </xdr:from>
    <xdr:to>
      <xdr:col>3</xdr:col>
      <xdr:colOff>288032</xdr:colOff>
      <xdr:row>16</xdr:row>
      <xdr:rowOff>105152</xdr:rowOff>
    </xdr:to>
    <xdr:sp macro="" textlink="">
      <xdr:nvSpPr>
        <xdr:cNvPr id="12" name="5-udd 11"/>
        <xdr:cNvSpPr/>
      </xdr:nvSpPr>
      <xdr:spPr>
        <a:xfrm>
          <a:off x="1360170" y="3093720"/>
          <a:ext cx="288032" cy="288032"/>
        </a:xfrm>
        <a:prstGeom prst="star5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wrap="square"/>
        <a:lstStyle>
          <a:defPPr>
            <a:defRPr lang="sv-S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7</xdr:col>
      <xdr:colOff>137045</xdr:colOff>
      <xdr:row>20</xdr:row>
      <xdr:rowOff>174649</xdr:rowOff>
    </xdr:from>
    <xdr:to>
      <xdr:col>8</xdr:col>
      <xdr:colOff>85987</xdr:colOff>
      <xdr:row>22</xdr:row>
      <xdr:rowOff>98826</xdr:rowOff>
    </xdr:to>
    <xdr:sp macro="" textlink="">
      <xdr:nvSpPr>
        <xdr:cNvPr id="13" name="5-udd 12"/>
        <xdr:cNvSpPr/>
      </xdr:nvSpPr>
      <xdr:spPr>
        <a:xfrm>
          <a:off x="2846908" y="4151337"/>
          <a:ext cx="287079" cy="286127"/>
        </a:xfrm>
        <a:prstGeom prst="star5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wrap="square"/>
        <a:lstStyle>
          <a:defPPr>
            <a:defRPr lang="sv-S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7</xdr:col>
      <xdr:colOff>159941</xdr:colOff>
      <xdr:row>27</xdr:row>
      <xdr:rowOff>86222</xdr:rowOff>
    </xdr:from>
    <xdr:to>
      <xdr:col>8</xdr:col>
      <xdr:colOff>108883</xdr:colOff>
      <xdr:row>29</xdr:row>
      <xdr:rowOff>8494</xdr:rowOff>
    </xdr:to>
    <xdr:sp macro="" textlink="">
      <xdr:nvSpPr>
        <xdr:cNvPr id="14" name="5-udd 13"/>
        <xdr:cNvSpPr/>
      </xdr:nvSpPr>
      <xdr:spPr>
        <a:xfrm>
          <a:off x="2869804" y="5329735"/>
          <a:ext cx="287079" cy="284222"/>
        </a:xfrm>
        <a:prstGeom prst="star5">
          <a:avLst/>
        </a:prstGeom>
      </xdr:spPr>
      <xdr:style>
        <a:lnRef idx="2">
          <a:schemeClr val="accent3">
            <a:shade val="50000"/>
          </a:schemeClr>
        </a:lnRef>
        <a:fillRef idx="1">
          <a:schemeClr val="accent3"/>
        </a:fillRef>
        <a:effectRef idx="0">
          <a:schemeClr val="accent3"/>
        </a:effectRef>
        <a:fontRef idx="minor">
          <a:schemeClr val="lt1"/>
        </a:fontRef>
      </xdr:style>
      <xdr:txBody>
        <a:bodyPr wrap="square"/>
        <a:lstStyle>
          <a:defPPr>
            <a:defRPr lang="sv-SE"/>
          </a:defPPr>
          <a:lvl1pPr marL="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algn="l" defTabSz="914400" rtl="0" eaLnBrk="1" latinLnBrk="0" hangingPunct="1">
            <a:defRPr sz="1800" kern="12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7</xdr:col>
      <xdr:colOff>150913</xdr:colOff>
      <xdr:row>24</xdr:row>
      <xdr:rowOff>19548</xdr:rowOff>
    </xdr:from>
    <xdr:to>
      <xdr:col>8</xdr:col>
      <xdr:colOff>100822</xdr:colOff>
      <xdr:row>25</xdr:row>
      <xdr:rowOff>126610</xdr:rowOff>
    </xdr:to>
    <xdr:sp macro="" textlink="">
      <xdr:nvSpPr>
        <xdr:cNvPr id="16" name="5-udd 15"/>
        <xdr:cNvSpPr/>
      </xdr:nvSpPr>
      <xdr:spPr>
        <a:xfrm>
          <a:off x="2860776" y="4720136"/>
          <a:ext cx="288046" cy="288037"/>
        </a:xfrm>
        <a:prstGeom prst="star5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5</xdr:col>
      <xdr:colOff>79475</xdr:colOff>
      <xdr:row>25</xdr:row>
      <xdr:rowOff>108930</xdr:rowOff>
    </xdr:from>
    <xdr:to>
      <xdr:col>6</xdr:col>
      <xdr:colOff>29303</xdr:colOff>
      <xdr:row>27</xdr:row>
      <xdr:rowOff>35017</xdr:rowOff>
    </xdr:to>
    <xdr:sp macro="" textlink="">
      <xdr:nvSpPr>
        <xdr:cNvPr id="17" name="5-udd 16"/>
        <xdr:cNvSpPr/>
      </xdr:nvSpPr>
      <xdr:spPr>
        <a:xfrm>
          <a:off x="2113063" y="4990493"/>
          <a:ext cx="287965" cy="288037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7</xdr:col>
      <xdr:colOff>141387</xdr:colOff>
      <xdr:row>24</xdr:row>
      <xdr:rowOff>147030</xdr:rowOff>
    </xdr:from>
    <xdr:to>
      <xdr:col>8</xdr:col>
      <xdr:colOff>91215</xdr:colOff>
      <xdr:row>26</xdr:row>
      <xdr:rowOff>73117</xdr:rowOff>
    </xdr:to>
    <xdr:sp macro="" textlink="">
      <xdr:nvSpPr>
        <xdr:cNvPr id="18" name="5-udd 17"/>
        <xdr:cNvSpPr/>
      </xdr:nvSpPr>
      <xdr:spPr>
        <a:xfrm>
          <a:off x="2851250" y="4847618"/>
          <a:ext cx="287965" cy="288037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3</xdr:col>
      <xdr:colOff>36613</xdr:colOff>
      <xdr:row>26</xdr:row>
      <xdr:rowOff>123217</xdr:rowOff>
    </xdr:from>
    <xdr:to>
      <xdr:col>3</xdr:col>
      <xdr:colOff>324578</xdr:colOff>
      <xdr:row>28</xdr:row>
      <xdr:rowOff>49304</xdr:rowOff>
    </xdr:to>
    <xdr:sp macro="" textlink="">
      <xdr:nvSpPr>
        <xdr:cNvPr id="19" name="5-udd 18"/>
        <xdr:cNvSpPr/>
      </xdr:nvSpPr>
      <xdr:spPr>
        <a:xfrm>
          <a:off x="1393926" y="5185755"/>
          <a:ext cx="287965" cy="288037"/>
        </a:xfrm>
        <a:prstGeom prst="star5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5</xdr:col>
      <xdr:colOff>89000</xdr:colOff>
      <xdr:row>25</xdr:row>
      <xdr:rowOff>33835</xdr:rowOff>
    </xdr:from>
    <xdr:to>
      <xdr:col>6</xdr:col>
      <xdr:colOff>38909</xdr:colOff>
      <xdr:row>26</xdr:row>
      <xdr:rowOff>140897</xdr:rowOff>
    </xdr:to>
    <xdr:sp macro="" textlink="">
      <xdr:nvSpPr>
        <xdr:cNvPr id="20" name="5-udd 19"/>
        <xdr:cNvSpPr/>
      </xdr:nvSpPr>
      <xdr:spPr>
        <a:xfrm>
          <a:off x="2122588" y="4915398"/>
          <a:ext cx="288046" cy="288037"/>
        </a:xfrm>
        <a:prstGeom prst="star5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  <xdr:twoCellAnchor>
    <xdr:from>
      <xdr:col>3</xdr:col>
      <xdr:colOff>36613</xdr:colOff>
      <xdr:row>26</xdr:row>
      <xdr:rowOff>148135</xdr:rowOff>
    </xdr:from>
    <xdr:to>
      <xdr:col>3</xdr:col>
      <xdr:colOff>324659</xdr:colOff>
      <xdr:row>28</xdr:row>
      <xdr:rowOff>74222</xdr:rowOff>
    </xdr:to>
    <xdr:sp macro="" textlink="">
      <xdr:nvSpPr>
        <xdr:cNvPr id="21" name="5-udd 20"/>
        <xdr:cNvSpPr/>
      </xdr:nvSpPr>
      <xdr:spPr>
        <a:xfrm>
          <a:off x="1393926" y="5210673"/>
          <a:ext cx="288046" cy="288037"/>
        </a:xfrm>
        <a:prstGeom prst="star5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wrap="square"/>
        <a:lstStyle>
          <a:lvl1pPr marL="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1pPr>
          <a:lvl2pPr marL="457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2pPr>
          <a:lvl3pPr marL="914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3pPr>
          <a:lvl4pPr marL="1371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4pPr>
          <a:lvl5pPr marL="18288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5pPr>
          <a:lvl6pPr marL="22860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6pPr>
          <a:lvl7pPr marL="27432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7pPr>
          <a:lvl8pPr marL="32004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8pPr>
          <a:lvl9pPr marL="3657600" indent="0">
            <a:defRPr sz="1100">
              <a:solidFill>
                <a:schemeClr val="lt1"/>
              </a:solidFill>
              <a:latin typeface="+mn-lt"/>
              <a:ea typeface="+mn-ea"/>
              <a:cs typeface="+mn-cs"/>
            </a:defRPr>
          </a:lvl9pPr>
        </a:lstStyle>
        <a:p>
          <a:endParaRPr lang="sv-SE"/>
        </a:p>
      </xdr:txBody>
    </xdr:sp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4"/>
  <sheetViews>
    <sheetView tabSelected="1" zoomScale="80" zoomScaleNormal="80" workbookViewId="0">
      <pane ySplit="1" topLeftCell="A2" activePane="bottomLeft" state="frozen"/>
      <selection pane="bottomLeft" activeCell="AB11" sqref="A1:AB11"/>
    </sheetView>
  </sheetViews>
  <sheetFormatPr defaultRowHeight="14.4" x14ac:dyDescent="0.55000000000000004"/>
  <cols>
    <col min="2" max="2" width="5.26171875" customWidth="1"/>
    <col min="3" max="22" width="4.68359375" customWidth="1"/>
    <col min="24" max="24" width="5.26171875" customWidth="1"/>
    <col min="25" max="28" width="4.68359375" customWidth="1"/>
  </cols>
  <sheetData>
    <row r="1" spans="1:28" s="2" customFormat="1" ht="85.2" x14ac:dyDescent="0.55000000000000004">
      <c r="B1" s="2" t="s">
        <v>0</v>
      </c>
      <c r="C1" s="2" t="s">
        <v>32</v>
      </c>
      <c r="D1" s="2" t="s">
        <v>33</v>
      </c>
      <c r="E1" s="2" t="s">
        <v>38</v>
      </c>
      <c r="F1" s="2" t="s">
        <v>34</v>
      </c>
      <c r="G1" s="2" t="s">
        <v>35</v>
      </c>
      <c r="H1" s="2" t="s">
        <v>36</v>
      </c>
      <c r="I1" s="2" t="s">
        <v>37</v>
      </c>
      <c r="J1" s="2" t="s">
        <v>47</v>
      </c>
      <c r="K1" s="2" t="s">
        <v>48</v>
      </c>
      <c r="L1" s="2" t="s">
        <v>45</v>
      </c>
      <c r="M1" s="2" t="s">
        <v>46</v>
      </c>
      <c r="N1" s="2" t="s">
        <v>39</v>
      </c>
      <c r="O1" s="2" t="s">
        <v>40</v>
      </c>
      <c r="P1" s="2" t="s">
        <v>41</v>
      </c>
      <c r="Q1" s="2" t="s">
        <v>42</v>
      </c>
      <c r="R1" s="2" t="s">
        <v>43</v>
      </c>
      <c r="S1" s="2" t="s">
        <v>44</v>
      </c>
      <c r="T1" s="2" t="s">
        <v>51</v>
      </c>
      <c r="U1" s="2" t="s">
        <v>50</v>
      </c>
      <c r="V1" s="2" t="s">
        <v>49</v>
      </c>
      <c r="Y1" s="2" t="s">
        <v>53</v>
      </c>
      <c r="Z1" s="2" t="s">
        <v>52</v>
      </c>
      <c r="AA1" s="2" t="s">
        <v>42</v>
      </c>
      <c r="AB1" s="2" t="s">
        <v>54</v>
      </c>
    </row>
    <row r="2" spans="1:28" x14ac:dyDescent="0.55000000000000004">
      <c r="B2">
        <v>6</v>
      </c>
      <c r="C2">
        <v>5</v>
      </c>
      <c r="D2">
        <v>65</v>
      </c>
      <c r="E2">
        <v>15</v>
      </c>
      <c r="F2">
        <v>0</v>
      </c>
      <c r="G2">
        <v>-2</v>
      </c>
      <c r="H2">
        <v>-3</v>
      </c>
      <c r="I2">
        <v>-2</v>
      </c>
      <c r="J2">
        <v>45</v>
      </c>
      <c r="K2">
        <v>-4</v>
      </c>
      <c r="L2">
        <v>51</v>
      </c>
      <c r="N2">
        <v>23</v>
      </c>
      <c r="O2">
        <v>8</v>
      </c>
      <c r="P2">
        <v>10</v>
      </c>
      <c r="Q2">
        <v>5</v>
      </c>
      <c r="R2">
        <v>9</v>
      </c>
      <c r="T2">
        <v>14</v>
      </c>
      <c r="U2">
        <v>16</v>
      </c>
      <c r="V2">
        <v>11</v>
      </c>
      <c r="X2">
        <v>6</v>
      </c>
      <c r="Y2">
        <f t="shared" ref="Y2:Y13" si="0">+((90-D2)+E2-SUM(F2:I2))/10</f>
        <v>4.7</v>
      </c>
      <c r="Z2">
        <f>+(N2/2+O2+P2/2+R2/6)</f>
        <v>26</v>
      </c>
      <c r="AA2">
        <v>5</v>
      </c>
      <c r="AB2">
        <f>+SUM(T2:V2)/10</f>
        <v>4.0999999999999996</v>
      </c>
    </row>
    <row r="3" spans="1:28" s="5" customFormat="1" ht="12.9" x14ac:dyDescent="0.5">
      <c r="A3" s="4" t="s">
        <v>55</v>
      </c>
      <c r="B3" s="4">
        <v>6</v>
      </c>
      <c r="C3" s="4">
        <v>25</v>
      </c>
      <c r="D3" s="4">
        <v>72</v>
      </c>
      <c r="E3" s="4">
        <v>0</v>
      </c>
      <c r="F3" s="4">
        <v>-2</v>
      </c>
      <c r="G3" s="4">
        <v>-2</v>
      </c>
      <c r="H3" s="4">
        <v>-2</v>
      </c>
      <c r="I3" s="4">
        <v>-2</v>
      </c>
      <c r="J3" s="4">
        <v>53</v>
      </c>
      <c r="K3" s="4"/>
      <c r="L3" s="4">
        <v>51</v>
      </c>
      <c r="M3" s="4"/>
      <c r="N3" s="4">
        <v>33</v>
      </c>
      <c r="O3" s="4">
        <v>9</v>
      </c>
      <c r="P3" s="4">
        <v>12</v>
      </c>
      <c r="Q3" s="4">
        <v>6</v>
      </c>
      <c r="R3" s="4">
        <v>8</v>
      </c>
      <c r="S3" s="4"/>
      <c r="T3" s="4">
        <v>8</v>
      </c>
      <c r="U3" s="4">
        <v>12</v>
      </c>
      <c r="V3" s="4">
        <v>5</v>
      </c>
      <c r="W3" s="4"/>
      <c r="X3" s="4">
        <v>6</v>
      </c>
      <c r="Y3" s="4">
        <f t="shared" ref="Y3" si="1">+((90-D3)+E3-SUM(F3:I3))/10</f>
        <v>2.6</v>
      </c>
      <c r="Z3" s="4">
        <f t="shared" ref="Z3" si="2">+(N3/2+O3+P3/2+R3/6)</f>
        <v>32.833333333333336</v>
      </c>
      <c r="AA3" s="4">
        <v>6</v>
      </c>
      <c r="AB3" s="4">
        <f t="shared" ref="AB3" si="3">+SUM(T3:V3)/10</f>
        <v>2.5</v>
      </c>
    </row>
    <row r="4" spans="1:28" x14ac:dyDescent="0.55000000000000004">
      <c r="B4">
        <v>8</v>
      </c>
      <c r="C4">
        <v>5</v>
      </c>
      <c r="D4">
        <v>55</v>
      </c>
      <c r="E4">
        <v>6</v>
      </c>
      <c r="F4">
        <v>0</v>
      </c>
      <c r="G4">
        <v>-2</v>
      </c>
      <c r="H4">
        <v>-5</v>
      </c>
      <c r="I4">
        <v>-3</v>
      </c>
      <c r="J4">
        <v>44</v>
      </c>
      <c r="K4">
        <v>-1</v>
      </c>
      <c r="L4">
        <v>47</v>
      </c>
      <c r="N4">
        <v>17</v>
      </c>
      <c r="O4">
        <v>7</v>
      </c>
      <c r="P4">
        <v>8</v>
      </c>
      <c r="Q4">
        <v>4</v>
      </c>
      <c r="R4">
        <v>8</v>
      </c>
      <c r="T4">
        <v>14</v>
      </c>
      <c r="U4">
        <v>16</v>
      </c>
      <c r="V4">
        <v>16</v>
      </c>
      <c r="X4">
        <v>8</v>
      </c>
      <c r="Y4">
        <f t="shared" si="0"/>
        <v>5.0999999999999996</v>
      </c>
      <c r="Z4">
        <f t="shared" ref="Z4:Z14" si="4">+(N4/2+O4+P4/2+R4/6)</f>
        <v>20.833333333333332</v>
      </c>
      <c r="AA4">
        <v>4</v>
      </c>
      <c r="AB4">
        <f t="shared" ref="AB4:AB14" si="5">+SUM(T4:V4)/10</f>
        <v>4.5999999999999996</v>
      </c>
    </row>
    <row r="5" spans="1:28" x14ac:dyDescent="0.55000000000000004">
      <c r="B5">
        <v>10</v>
      </c>
      <c r="C5">
        <v>5</v>
      </c>
      <c r="D5">
        <v>50</v>
      </c>
      <c r="E5">
        <v>21</v>
      </c>
      <c r="F5">
        <v>0</v>
      </c>
      <c r="G5">
        <v>-4</v>
      </c>
      <c r="H5">
        <v>-5</v>
      </c>
      <c r="I5">
        <v>-4</v>
      </c>
      <c r="J5">
        <v>40</v>
      </c>
      <c r="K5">
        <v>-2</v>
      </c>
      <c r="L5">
        <v>43</v>
      </c>
      <c r="N5">
        <v>17</v>
      </c>
      <c r="O5">
        <v>5</v>
      </c>
      <c r="P5">
        <v>7</v>
      </c>
      <c r="Q5">
        <v>4</v>
      </c>
      <c r="R5">
        <v>22</v>
      </c>
      <c r="T5">
        <v>24</v>
      </c>
      <c r="U5">
        <v>22</v>
      </c>
      <c r="V5">
        <v>12</v>
      </c>
      <c r="X5">
        <v>10</v>
      </c>
      <c r="Y5">
        <f t="shared" si="0"/>
        <v>7.4</v>
      </c>
      <c r="Z5">
        <f t="shared" si="4"/>
        <v>20.666666666666668</v>
      </c>
      <c r="AA5">
        <v>4</v>
      </c>
      <c r="AB5">
        <f t="shared" si="5"/>
        <v>5.8</v>
      </c>
    </row>
    <row r="6" spans="1:28" s="5" customFormat="1" ht="12.9" x14ac:dyDescent="0.5">
      <c r="A6" s="4" t="s">
        <v>56</v>
      </c>
      <c r="B6" s="4">
        <v>10</v>
      </c>
      <c r="C6" s="4">
        <v>16</v>
      </c>
      <c r="D6" s="4">
        <v>50</v>
      </c>
      <c r="E6" s="4">
        <v>4</v>
      </c>
      <c r="F6" s="4">
        <v>0</v>
      </c>
      <c r="G6" s="4">
        <v>-6</v>
      </c>
      <c r="H6" s="4">
        <v>-5</v>
      </c>
      <c r="I6" s="4">
        <v>-6</v>
      </c>
      <c r="J6" s="4">
        <v>42</v>
      </c>
      <c r="K6" s="4"/>
      <c r="L6" s="4">
        <v>43</v>
      </c>
      <c r="M6" s="4"/>
      <c r="N6" s="4">
        <v>18</v>
      </c>
      <c r="O6" s="4">
        <v>4</v>
      </c>
      <c r="P6" s="4">
        <v>5</v>
      </c>
      <c r="Q6" s="4">
        <v>3</v>
      </c>
      <c r="R6" s="4">
        <v>10</v>
      </c>
      <c r="S6" s="4"/>
      <c r="T6" s="4">
        <v>20</v>
      </c>
      <c r="U6" s="4">
        <v>30</v>
      </c>
      <c r="V6" s="4">
        <v>26</v>
      </c>
      <c r="W6" s="4"/>
      <c r="X6" s="4">
        <v>10</v>
      </c>
      <c r="Y6" s="4">
        <f t="shared" ref="Y6" si="6">+((90-D6)+E6-SUM(F6:I6))/10</f>
        <v>6.1</v>
      </c>
      <c r="Z6" s="4">
        <f t="shared" ref="Z6" si="7">+(N6/2+O6+P6/2+R6/6)</f>
        <v>17.166666666666668</v>
      </c>
      <c r="AA6" s="4">
        <v>3</v>
      </c>
      <c r="AB6" s="4">
        <f t="shared" ref="AB6" si="8">+SUM(T6:V6)/10</f>
        <v>7.6</v>
      </c>
    </row>
    <row r="7" spans="1:28" x14ac:dyDescent="0.55000000000000004">
      <c r="B7">
        <v>12</v>
      </c>
      <c r="C7">
        <v>4</v>
      </c>
      <c r="D7">
        <v>43</v>
      </c>
      <c r="E7">
        <v>23</v>
      </c>
      <c r="F7">
        <v>-4</v>
      </c>
      <c r="G7">
        <v>-3</v>
      </c>
      <c r="H7">
        <v>-4</v>
      </c>
      <c r="I7">
        <v>0</v>
      </c>
      <c r="J7">
        <v>37</v>
      </c>
      <c r="K7">
        <v>-1</v>
      </c>
      <c r="L7">
        <v>39</v>
      </c>
      <c r="N7">
        <v>9</v>
      </c>
      <c r="O7">
        <v>9</v>
      </c>
      <c r="P7">
        <v>4</v>
      </c>
      <c r="Q7">
        <v>2</v>
      </c>
      <c r="R7">
        <v>14</v>
      </c>
      <c r="T7">
        <v>50</v>
      </c>
      <c r="U7">
        <v>20</v>
      </c>
      <c r="V7">
        <v>20</v>
      </c>
      <c r="X7">
        <v>12</v>
      </c>
      <c r="Y7">
        <f t="shared" si="0"/>
        <v>8.1</v>
      </c>
      <c r="Z7">
        <f t="shared" si="4"/>
        <v>17.833333333333332</v>
      </c>
      <c r="AA7">
        <v>2</v>
      </c>
      <c r="AB7">
        <f t="shared" si="5"/>
        <v>9</v>
      </c>
    </row>
    <row r="8" spans="1:28" x14ac:dyDescent="0.55000000000000004">
      <c r="B8">
        <v>14</v>
      </c>
      <c r="C8">
        <v>10</v>
      </c>
      <c r="D8">
        <v>32</v>
      </c>
      <c r="E8">
        <v>17</v>
      </c>
      <c r="F8">
        <v>-2</v>
      </c>
      <c r="G8">
        <v>-4</v>
      </c>
      <c r="H8">
        <v>-3</v>
      </c>
      <c r="I8">
        <v>-1</v>
      </c>
      <c r="J8">
        <v>33</v>
      </c>
      <c r="K8">
        <v>-1</v>
      </c>
      <c r="L8">
        <v>35</v>
      </c>
      <c r="N8">
        <v>8</v>
      </c>
      <c r="O8">
        <v>7</v>
      </c>
      <c r="P8">
        <v>7</v>
      </c>
      <c r="Q8">
        <v>1</v>
      </c>
      <c r="R8">
        <v>24</v>
      </c>
      <c r="T8">
        <v>54</v>
      </c>
      <c r="U8">
        <v>20</v>
      </c>
      <c r="V8">
        <v>21</v>
      </c>
      <c r="X8">
        <v>14</v>
      </c>
      <c r="Y8">
        <f t="shared" si="0"/>
        <v>8.5</v>
      </c>
      <c r="Z8">
        <f t="shared" si="4"/>
        <v>18.5</v>
      </c>
      <c r="AA8">
        <v>1</v>
      </c>
      <c r="AB8">
        <f t="shared" si="5"/>
        <v>9.5</v>
      </c>
    </row>
    <row r="9" spans="1:28" s="5" customFormat="1" ht="12.9" x14ac:dyDescent="0.5">
      <c r="A9" s="4" t="s">
        <v>57</v>
      </c>
      <c r="B9" s="4">
        <v>14</v>
      </c>
      <c r="C9" s="4">
        <v>18</v>
      </c>
      <c r="D9" s="4">
        <v>41</v>
      </c>
      <c r="E9" s="4">
        <v>1</v>
      </c>
      <c r="F9" s="4">
        <v>-2</v>
      </c>
      <c r="G9" s="4">
        <v>-9</v>
      </c>
      <c r="H9" s="4">
        <v>-1</v>
      </c>
      <c r="I9" s="4">
        <v>-6</v>
      </c>
      <c r="J9" s="4">
        <v>38</v>
      </c>
      <c r="K9" s="4"/>
      <c r="L9" s="4">
        <v>35</v>
      </c>
      <c r="M9" s="4"/>
      <c r="N9" s="4">
        <v>17</v>
      </c>
      <c r="O9" s="4">
        <v>4</v>
      </c>
      <c r="P9" s="4">
        <v>3</v>
      </c>
      <c r="Q9" s="4">
        <v>1</v>
      </c>
      <c r="R9" s="4">
        <v>12</v>
      </c>
      <c r="S9" s="4"/>
      <c r="T9" s="4">
        <v>24</v>
      </c>
      <c r="U9" s="4">
        <v>36</v>
      </c>
      <c r="V9" s="4">
        <v>32</v>
      </c>
      <c r="W9" s="4"/>
      <c r="X9" s="4">
        <v>14</v>
      </c>
      <c r="Y9" s="4">
        <f>+((90-D9)+E9-SUM(F9:I9))/10</f>
        <v>6.8</v>
      </c>
      <c r="Z9" s="4">
        <f t="shared" ref="Z9" si="9">+(N9/2+O9+P9/2+R9/6)</f>
        <v>16</v>
      </c>
      <c r="AA9" s="4">
        <v>1</v>
      </c>
      <c r="AB9" s="4">
        <f t="shared" ref="AB9" si="10">+SUM(T9:V9)/10</f>
        <v>9.1999999999999993</v>
      </c>
    </row>
    <row r="10" spans="1:28" x14ac:dyDescent="0.55000000000000004">
      <c r="B10">
        <v>16</v>
      </c>
      <c r="C10">
        <v>10</v>
      </c>
      <c r="D10">
        <v>15</v>
      </c>
      <c r="E10">
        <v>18</v>
      </c>
      <c r="F10">
        <v>-2</v>
      </c>
      <c r="G10">
        <v>-5</v>
      </c>
      <c r="H10">
        <v>-5</v>
      </c>
      <c r="I10">
        <v>-4</v>
      </c>
      <c r="J10">
        <v>26</v>
      </c>
      <c r="K10">
        <v>-6</v>
      </c>
      <c r="L10">
        <v>25</v>
      </c>
      <c r="N10">
        <v>0</v>
      </c>
      <c r="O10">
        <v>8</v>
      </c>
      <c r="P10">
        <v>5</v>
      </c>
      <c r="Q10">
        <v>1</v>
      </c>
      <c r="R10">
        <v>21</v>
      </c>
      <c r="T10">
        <v>56</v>
      </c>
      <c r="U10">
        <v>22</v>
      </c>
      <c r="V10">
        <v>26</v>
      </c>
      <c r="X10">
        <v>16</v>
      </c>
      <c r="Y10">
        <f t="shared" si="0"/>
        <v>10.9</v>
      </c>
      <c r="Z10">
        <f t="shared" si="4"/>
        <v>14</v>
      </c>
      <c r="AA10">
        <v>1</v>
      </c>
      <c r="AB10">
        <f t="shared" si="5"/>
        <v>10.4</v>
      </c>
    </row>
    <row r="11" spans="1:28" x14ac:dyDescent="0.55000000000000004">
      <c r="B11">
        <v>17</v>
      </c>
      <c r="C11">
        <v>6</v>
      </c>
      <c r="D11">
        <v>12</v>
      </c>
      <c r="E11">
        <v>22</v>
      </c>
      <c r="F11">
        <v>-3</v>
      </c>
      <c r="G11">
        <v>-5</v>
      </c>
      <c r="H11">
        <v>-5</v>
      </c>
      <c r="I11">
        <v>-5</v>
      </c>
      <c r="J11">
        <v>23</v>
      </c>
      <c r="K11">
        <v>-2</v>
      </c>
      <c r="L11">
        <v>20</v>
      </c>
      <c r="N11">
        <v>0</v>
      </c>
      <c r="O11">
        <v>9</v>
      </c>
      <c r="P11">
        <v>2</v>
      </c>
      <c r="Q11">
        <v>1</v>
      </c>
      <c r="R11">
        <v>28</v>
      </c>
      <c r="T11">
        <v>60</v>
      </c>
      <c r="U11">
        <v>20</v>
      </c>
      <c r="V11">
        <v>25</v>
      </c>
      <c r="X11">
        <v>17</v>
      </c>
      <c r="Y11">
        <f t="shared" si="0"/>
        <v>11.8</v>
      </c>
      <c r="Z11">
        <f t="shared" si="4"/>
        <v>14.666666666666668</v>
      </c>
      <c r="AA11">
        <v>1</v>
      </c>
      <c r="AB11">
        <f t="shared" si="5"/>
        <v>10.5</v>
      </c>
    </row>
    <row r="12" spans="1:28" x14ac:dyDescent="0.55000000000000004">
      <c r="A12" s="3" t="s">
        <v>55</v>
      </c>
      <c r="B12" s="3">
        <v>6</v>
      </c>
      <c r="C12" s="3">
        <v>25</v>
      </c>
      <c r="D12" s="3">
        <v>72</v>
      </c>
      <c r="E12" s="3">
        <v>0</v>
      </c>
      <c r="F12" s="3">
        <v>-2</v>
      </c>
      <c r="G12" s="3">
        <v>-2</v>
      </c>
      <c r="H12" s="3">
        <v>-2</v>
      </c>
      <c r="I12" s="3">
        <v>-2</v>
      </c>
      <c r="J12" s="3">
        <v>53</v>
      </c>
      <c r="K12" s="3"/>
      <c r="L12" s="3">
        <v>51</v>
      </c>
      <c r="M12" s="3"/>
      <c r="N12" s="3">
        <v>33</v>
      </c>
      <c r="O12" s="3">
        <v>9</v>
      </c>
      <c r="P12" s="3">
        <v>12</v>
      </c>
      <c r="Q12" s="3">
        <v>6</v>
      </c>
      <c r="R12" s="3">
        <v>8</v>
      </c>
      <c r="S12" s="3"/>
      <c r="T12" s="3">
        <v>8</v>
      </c>
      <c r="U12" s="3">
        <v>12</v>
      </c>
      <c r="V12" s="3">
        <v>5</v>
      </c>
      <c r="W12" s="3"/>
      <c r="X12" s="3">
        <v>6</v>
      </c>
      <c r="Y12" s="3">
        <f t="shared" si="0"/>
        <v>2.6</v>
      </c>
      <c r="Z12" s="3">
        <f t="shared" si="4"/>
        <v>32.833333333333336</v>
      </c>
      <c r="AA12" s="3">
        <v>6</v>
      </c>
      <c r="AB12" s="3">
        <f t="shared" si="5"/>
        <v>2.5</v>
      </c>
    </row>
    <row r="13" spans="1:28" x14ac:dyDescent="0.55000000000000004">
      <c r="A13" s="3" t="s">
        <v>56</v>
      </c>
      <c r="B13" s="3">
        <v>10</v>
      </c>
      <c r="C13" s="3">
        <v>16</v>
      </c>
      <c r="D13" s="3">
        <v>50</v>
      </c>
      <c r="E13" s="3">
        <v>4</v>
      </c>
      <c r="F13" s="3">
        <v>0</v>
      </c>
      <c r="G13" s="3">
        <v>-6</v>
      </c>
      <c r="H13" s="3">
        <v>-5</v>
      </c>
      <c r="I13" s="3">
        <v>-6</v>
      </c>
      <c r="J13" s="3">
        <v>42</v>
      </c>
      <c r="K13" s="3"/>
      <c r="L13" s="3">
        <v>43</v>
      </c>
      <c r="M13" s="3"/>
      <c r="N13" s="3">
        <v>18</v>
      </c>
      <c r="O13" s="3">
        <v>4</v>
      </c>
      <c r="P13" s="3">
        <v>5</v>
      </c>
      <c r="Q13" s="3">
        <v>3</v>
      </c>
      <c r="R13" s="3">
        <v>10</v>
      </c>
      <c r="S13" s="3"/>
      <c r="T13" s="3">
        <v>20</v>
      </c>
      <c r="U13" s="3">
        <v>30</v>
      </c>
      <c r="V13" s="3">
        <v>26</v>
      </c>
      <c r="W13" s="3"/>
      <c r="X13" s="3">
        <v>10</v>
      </c>
      <c r="Y13" s="3">
        <f t="shared" si="0"/>
        <v>6.1</v>
      </c>
      <c r="Z13" s="3">
        <f t="shared" si="4"/>
        <v>17.166666666666668</v>
      </c>
      <c r="AA13" s="3">
        <v>3</v>
      </c>
      <c r="AB13" s="3">
        <f t="shared" si="5"/>
        <v>7.6</v>
      </c>
    </row>
    <row r="14" spans="1:28" x14ac:dyDescent="0.55000000000000004">
      <c r="A14" s="3" t="s">
        <v>56</v>
      </c>
      <c r="B14" s="3">
        <v>14</v>
      </c>
      <c r="C14" s="3">
        <v>18</v>
      </c>
      <c r="D14" s="3">
        <v>41</v>
      </c>
      <c r="E14" s="3">
        <v>1</v>
      </c>
      <c r="F14" s="3">
        <v>-2</v>
      </c>
      <c r="G14" s="3">
        <v>-9</v>
      </c>
      <c r="H14" s="3">
        <v>-1</v>
      </c>
      <c r="I14" s="3">
        <v>-6</v>
      </c>
      <c r="J14" s="3">
        <v>38</v>
      </c>
      <c r="K14" s="3"/>
      <c r="L14" s="3">
        <v>35</v>
      </c>
      <c r="M14" s="3"/>
      <c r="N14" s="3">
        <v>17</v>
      </c>
      <c r="O14" s="3">
        <v>4</v>
      </c>
      <c r="P14" s="3">
        <v>3</v>
      </c>
      <c r="Q14" s="3">
        <v>1</v>
      </c>
      <c r="R14" s="3">
        <v>12</v>
      </c>
      <c r="S14" s="3"/>
      <c r="T14" s="3">
        <v>24</v>
      </c>
      <c r="U14" s="3">
        <v>36</v>
      </c>
      <c r="V14" s="3">
        <v>32</v>
      </c>
      <c r="W14" s="3"/>
      <c r="X14" s="3">
        <v>14</v>
      </c>
      <c r="Y14" s="3">
        <f>+((90-D14)+E14-SUM(F14:I14))/10</f>
        <v>6.8</v>
      </c>
      <c r="Z14" s="3">
        <f t="shared" si="4"/>
        <v>16</v>
      </c>
      <c r="AA14" s="3">
        <v>1</v>
      </c>
      <c r="AB14" s="3">
        <f t="shared" si="5"/>
        <v>9.1999999999999993</v>
      </c>
    </row>
  </sheetData>
  <pageMargins left="0.7" right="0.7" top="0.75" bottom="0.75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2"/>
  <sheetViews>
    <sheetView workbookViewId="0">
      <pane ySplit="1" topLeftCell="A2" activePane="bottomLeft" state="frozen"/>
      <selection pane="bottomLeft" activeCell="A2" sqref="A2"/>
    </sheetView>
  </sheetViews>
  <sheetFormatPr defaultRowHeight="14.4" x14ac:dyDescent="0.55000000000000004"/>
  <sheetData>
    <row r="1" spans="1:24" x14ac:dyDescent="0.55000000000000004">
      <c r="A1" t="s">
        <v>0</v>
      </c>
      <c r="B1" s="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9</v>
      </c>
      <c r="I1" t="s">
        <v>7</v>
      </c>
      <c r="J1" t="s">
        <v>8</v>
      </c>
      <c r="K1" t="s">
        <v>10</v>
      </c>
      <c r="L1" t="s">
        <v>11</v>
      </c>
      <c r="M1" t="s">
        <v>12</v>
      </c>
      <c r="N1" t="s">
        <v>14</v>
      </c>
      <c r="O1" t="s">
        <v>13</v>
      </c>
      <c r="P1" t="s">
        <v>15</v>
      </c>
      <c r="Q1" t="s">
        <v>25</v>
      </c>
      <c r="R1" t="s">
        <v>28</v>
      </c>
      <c r="S1" t="s">
        <v>16</v>
      </c>
      <c r="T1" t="s">
        <v>17</v>
      </c>
      <c r="U1" t="s">
        <v>18</v>
      </c>
      <c r="V1" t="s">
        <v>19</v>
      </c>
      <c r="W1" t="s">
        <v>27</v>
      </c>
      <c r="X1" t="s">
        <v>20</v>
      </c>
    </row>
    <row r="2" spans="1:24" x14ac:dyDescent="0.55000000000000004">
      <c r="A2">
        <v>1</v>
      </c>
      <c r="B2">
        <v>8</v>
      </c>
      <c r="C2" t="s">
        <v>21</v>
      </c>
      <c r="D2" t="s">
        <v>22</v>
      </c>
      <c r="G2" t="s">
        <v>24</v>
      </c>
      <c r="H2" t="s">
        <v>23</v>
      </c>
      <c r="I2">
        <v>7</v>
      </c>
      <c r="J2">
        <v>5</v>
      </c>
      <c r="K2">
        <v>-1</v>
      </c>
      <c r="L2">
        <v>5</v>
      </c>
      <c r="M2">
        <v>2</v>
      </c>
      <c r="O2">
        <v>1</v>
      </c>
      <c r="P2">
        <v>18</v>
      </c>
      <c r="Q2" t="s">
        <v>26</v>
      </c>
      <c r="R2" t="s">
        <v>29</v>
      </c>
      <c r="S2" t="s">
        <v>30</v>
      </c>
      <c r="T2" t="s">
        <v>31</v>
      </c>
      <c r="U2" t="s">
        <v>31</v>
      </c>
      <c r="V2" t="s">
        <v>31</v>
      </c>
      <c r="W2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26"/>
  <sheetViews>
    <sheetView workbookViewId="0">
      <pane ySplit="1" topLeftCell="A2" activePane="bottomLeft" state="frozen"/>
      <selection pane="bottomLeft" activeCell="W2" sqref="W2:AA3"/>
    </sheetView>
  </sheetViews>
  <sheetFormatPr defaultRowHeight="14.4" x14ac:dyDescent="0.55000000000000004"/>
  <cols>
    <col min="1" max="1" width="5.26171875" customWidth="1"/>
    <col min="2" max="21" width="4.68359375" customWidth="1"/>
  </cols>
  <sheetData>
    <row r="1" spans="1:27" s="2" customFormat="1" ht="85.2" x14ac:dyDescent="0.55000000000000004">
      <c r="A1" s="2" t="s">
        <v>0</v>
      </c>
      <c r="B1" s="2" t="s">
        <v>32</v>
      </c>
      <c r="C1" s="2" t="s">
        <v>33</v>
      </c>
      <c r="D1" s="2" t="s">
        <v>38</v>
      </c>
      <c r="E1" s="2" t="s">
        <v>34</v>
      </c>
      <c r="F1" s="2" t="s">
        <v>35</v>
      </c>
      <c r="G1" s="2" t="s">
        <v>36</v>
      </c>
      <c r="H1" s="2" t="s">
        <v>37</v>
      </c>
      <c r="I1" s="2" t="s">
        <v>47</v>
      </c>
      <c r="J1" s="2" t="s">
        <v>48</v>
      </c>
      <c r="K1" s="2" t="s">
        <v>45</v>
      </c>
      <c r="L1" s="2" t="s">
        <v>46</v>
      </c>
      <c r="M1" s="2" t="s">
        <v>39</v>
      </c>
      <c r="N1" s="2" t="s">
        <v>40</v>
      </c>
      <c r="O1" s="2" t="s">
        <v>41</v>
      </c>
      <c r="P1" s="2" t="s">
        <v>42</v>
      </c>
      <c r="Q1" s="2" t="s">
        <v>43</v>
      </c>
      <c r="R1" s="2" t="s">
        <v>44</v>
      </c>
      <c r="S1" s="2" t="s">
        <v>51</v>
      </c>
      <c r="T1" s="2" t="s">
        <v>50</v>
      </c>
      <c r="U1" s="2" t="s">
        <v>49</v>
      </c>
      <c r="X1" s="2" t="s">
        <v>53</v>
      </c>
      <c r="Y1" s="2" t="s">
        <v>52</v>
      </c>
      <c r="Z1" s="2" t="s">
        <v>42</v>
      </c>
      <c r="AA1" s="2" t="s">
        <v>54</v>
      </c>
    </row>
    <row r="2" spans="1:27" x14ac:dyDescent="0.55000000000000004">
      <c r="A2">
        <v>0</v>
      </c>
      <c r="B2">
        <v>18</v>
      </c>
      <c r="C2">
        <v>90</v>
      </c>
      <c r="D2">
        <v>0</v>
      </c>
      <c r="E2">
        <v>0</v>
      </c>
      <c r="F2">
        <v>0</v>
      </c>
      <c r="G2">
        <v>0</v>
      </c>
      <c r="H2">
        <v>0</v>
      </c>
      <c r="I2">
        <v>63</v>
      </c>
      <c r="J2">
        <v>0</v>
      </c>
      <c r="M2">
        <v>33</v>
      </c>
      <c r="N2">
        <v>9</v>
      </c>
      <c r="O2">
        <v>12</v>
      </c>
      <c r="P2">
        <v>9</v>
      </c>
      <c r="Q2">
        <v>7</v>
      </c>
      <c r="S2">
        <v>0</v>
      </c>
      <c r="T2">
        <v>0</v>
      </c>
      <c r="U2">
        <v>0</v>
      </c>
      <c r="W2">
        <v>0</v>
      </c>
      <c r="X2">
        <f>+((90-C2)+D2-SUM(E2:H2))/10</f>
        <v>0</v>
      </c>
      <c r="Y2">
        <f>+(M2/2+N2+O2/2+Q2/6)</f>
        <v>32.666666666666664</v>
      </c>
      <c r="Z2">
        <v>4</v>
      </c>
      <c r="AA2">
        <f>+SUM(S2:U2)/10</f>
        <v>0</v>
      </c>
    </row>
    <row r="3" spans="1:27" x14ac:dyDescent="0.55000000000000004">
      <c r="A3">
        <v>1</v>
      </c>
      <c r="B3">
        <v>11</v>
      </c>
      <c r="C3">
        <v>88</v>
      </c>
      <c r="D3">
        <v>6</v>
      </c>
      <c r="E3">
        <v>-1</v>
      </c>
      <c r="F3">
        <v>-1</v>
      </c>
      <c r="G3">
        <v>-1</v>
      </c>
      <c r="H3">
        <v>-3</v>
      </c>
      <c r="I3">
        <v>63</v>
      </c>
      <c r="J3">
        <v>0</v>
      </c>
      <c r="K3">
        <v>61</v>
      </c>
      <c r="M3">
        <v>40</v>
      </c>
      <c r="N3">
        <v>8</v>
      </c>
      <c r="O3">
        <v>12</v>
      </c>
      <c r="P3">
        <v>8</v>
      </c>
      <c r="Q3">
        <v>11</v>
      </c>
      <c r="R3">
        <v>18</v>
      </c>
      <c r="S3">
        <v>2</v>
      </c>
      <c r="T3">
        <v>2</v>
      </c>
      <c r="U3">
        <v>2</v>
      </c>
      <c r="W3">
        <f>+A3</f>
        <v>1</v>
      </c>
      <c r="X3">
        <f>+((90-C3)+D3-SUM(E3:H3))/10</f>
        <v>1.4</v>
      </c>
      <c r="Y3">
        <f>+(M3/2+N3+O3/2+Q3/6)</f>
        <v>35.833333333333336</v>
      </c>
      <c r="Z3">
        <v>5</v>
      </c>
      <c r="AA3">
        <f>+SUM(S3:U3)/10</f>
        <v>0.6</v>
      </c>
    </row>
    <row r="4" spans="1:27" x14ac:dyDescent="0.55000000000000004">
      <c r="A4">
        <v>2</v>
      </c>
      <c r="K4">
        <v>59</v>
      </c>
    </row>
    <row r="5" spans="1:27" x14ac:dyDescent="0.55000000000000004">
      <c r="A5">
        <v>3</v>
      </c>
      <c r="K5">
        <v>57</v>
      </c>
    </row>
    <row r="6" spans="1:27" x14ac:dyDescent="0.55000000000000004">
      <c r="A6">
        <v>4</v>
      </c>
      <c r="K6">
        <v>55</v>
      </c>
    </row>
    <row r="7" spans="1:27" x14ac:dyDescent="0.55000000000000004">
      <c r="A7">
        <v>5</v>
      </c>
      <c r="K7">
        <v>53</v>
      </c>
    </row>
    <row r="8" spans="1:27" x14ac:dyDescent="0.55000000000000004">
      <c r="A8">
        <v>6</v>
      </c>
      <c r="K8">
        <v>51</v>
      </c>
    </row>
    <row r="9" spans="1:27" x14ac:dyDescent="0.55000000000000004">
      <c r="A9">
        <v>7</v>
      </c>
      <c r="K9">
        <v>49</v>
      </c>
    </row>
    <row r="10" spans="1:27" x14ac:dyDescent="0.55000000000000004">
      <c r="A10">
        <v>8</v>
      </c>
      <c r="K10">
        <v>47</v>
      </c>
    </row>
    <row r="11" spans="1:27" x14ac:dyDescent="0.55000000000000004">
      <c r="A11">
        <v>9</v>
      </c>
      <c r="K11">
        <v>45</v>
      </c>
    </row>
    <row r="12" spans="1:27" x14ac:dyDescent="0.55000000000000004">
      <c r="A12">
        <v>10</v>
      </c>
      <c r="K12">
        <v>43</v>
      </c>
    </row>
    <row r="13" spans="1:27" x14ac:dyDescent="0.55000000000000004">
      <c r="A13">
        <v>11</v>
      </c>
      <c r="K13">
        <v>41</v>
      </c>
    </row>
    <row r="14" spans="1:27" x14ac:dyDescent="0.55000000000000004">
      <c r="A14">
        <v>12</v>
      </c>
      <c r="K14">
        <v>39</v>
      </c>
    </row>
    <row r="15" spans="1:27" x14ac:dyDescent="0.55000000000000004">
      <c r="A15">
        <v>13</v>
      </c>
      <c r="K15">
        <v>37</v>
      </c>
    </row>
    <row r="16" spans="1:27" x14ac:dyDescent="0.55000000000000004">
      <c r="A16">
        <v>14</v>
      </c>
      <c r="K16">
        <v>35</v>
      </c>
    </row>
    <row r="17" spans="1:27" x14ac:dyDescent="0.55000000000000004">
      <c r="A17">
        <v>15</v>
      </c>
      <c r="K17">
        <v>30</v>
      </c>
    </row>
    <row r="18" spans="1:27" x14ac:dyDescent="0.55000000000000004">
      <c r="A18">
        <v>16</v>
      </c>
      <c r="K18">
        <v>25</v>
      </c>
    </row>
    <row r="19" spans="1:27" x14ac:dyDescent="0.55000000000000004">
      <c r="A19">
        <v>17</v>
      </c>
      <c r="K19">
        <v>20</v>
      </c>
    </row>
    <row r="20" spans="1:27" x14ac:dyDescent="0.55000000000000004">
      <c r="A20">
        <v>18</v>
      </c>
      <c r="K20">
        <v>15</v>
      </c>
    </row>
    <row r="21" spans="1:27" x14ac:dyDescent="0.55000000000000004">
      <c r="A21">
        <v>19</v>
      </c>
      <c r="K21">
        <v>10</v>
      </c>
    </row>
    <row r="22" spans="1:27" x14ac:dyDescent="0.55000000000000004">
      <c r="A22">
        <v>20</v>
      </c>
      <c r="K22">
        <v>5</v>
      </c>
    </row>
    <row r="23" spans="1:27" x14ac:dyDescent="0.55000000000000004">
      <c r="A23">
        <v>21</v>
      </c>
    </row>
    <row r="24" spans="1:27" x14ac:dyDescent="0.55000000000000004">
      <c r="A24">
        <v>6</v>
      </c>
      <c r="B24">
        <v>25</v>
      </c>
      <c r="C24">
        <v>72</v>
      </c>
      <c r="D24">
        <v>0</v>
      </c>
      <c r="E24">
        <v>5</v>
      </c>
      <c r="F24">
        <v>5</v>
      </c>
      <c r="G24">
        <v>5</v>
      </c>
      <c r="H24">
        <v>5</v>
      </c>
      <c r="I24">
        <v>53</v>
      </c>
      <c r="K24">
        <v>51</v>
      </c>
      <c r="M24">
        <v>33</v>
      </c>
      <c r="N24">
        <v>9</v>
      </c>
      <c r="O24">
        <v>12</v>
      </c>
      <c r="P24">
        <v>6</v>
      </c>
      <c r="Q24">
        <v>8</v>
      </c>
      <c r="S24">
        <v>8</v>
      </c>
      <c r="T24">
        <v>12</v>
      </c>
      <c r="U24">
        <v>10</v>
      </c>
      <c r="X24">
        <f t="shared" ref="X24" si="0">+((90-C24)+D24-SUM(E24:H24))/10</f>
        <v>-0.2</v>
      </c>
      <c r="Y24">
        <f>+(M24/2+N24+O24/2+Q24/6)</f>
        <v>32.833333333333336</v>
      </c>
      <c r="Z24">
        <v>5</v>
      </c>
      <c r="AA24">
        <f>+SUM(S24:U24)/10</f>
        <v>3</v>
      </c>
    </row>
    <row r="25" spans="1:27" x14ac:dyDescent="0.55000000000000004">
      <c r="A25">
        <v>10</v>
      </c>
      <c r="B25">
        <v>16</v>
      </c>
      <c r="C25">
        <v>50</v>
      </c>
      <c r="D25">
        <v>4</v>
      </c>
      <c r="E25">
        <v>5</v>
      </c>
      <c r="F25">
        <v>4</v>
      </c>
      <c r="G25">
        <v>5</v>
      </c>
      <c r="H25">
        <v>4</v>
      </c>
      <c r="I25">
        <v>42</v>
      </c>
      <c r="K25">
        <v>43</v>
      </c>
      <c r="M25">
        <v>18</v>
      </c>
      <c r="N25">
        <v>4</v>
      </c>
      <c r="O25">
        <v>5</v>
      </c>
      <c r="P25">
        <v>3</v>
      </c>
      <c r="Q25">
        <v>10</v>
      </c>
      <c r="S25">
        <v>20</v>
      </c>
      <c r="T25">
        <v>30</v>
      </c>
      <c r="U25">
        <v>32</v>
      </c>
      <c r="X25">
        <f t="shared" ref="X25:X26" si="1">+((90-C25)+D25-SUM(E25:H25))/10</f>
        <v>2.6</v>
      </c>
      <c r="Y25">
        <f t="shared" ref="Y25:Y26" si="2">+(M25/2+N25+O25/2+Q25/6)</f>
        <v>17.166666666666668</v>
      </c>
      <c r="Z25">
        <v>6</v>
      </c>
      <c r="AA25">
        <f t="shared" ref="AA25:AA26" si="3">+SUM(S25:U25)/10</f>
        <v>8.1999999999999993</v>
      </c>
    </row>
    <row r="26" spans="1:27" x14ac:dyDescent="0.55000000000000004">
      <c r="A26">
        <v>14</v>
      </c>
      <c r="B26">
        <v>18</v>
      </c>
      <c r="C26">
        <v>41</v>
      </c>
      <c r="D26">
        <v>1</v>
      </c>
      <c r="E26">
        <v>5</v>
      </c>
      <c r="F26">
        <v>4</v>
      </c>
      <c r="G26">
        <v>5</v>
      </c>
      <c r="H26">
        <v>4</v>
      </c>
      <c r="I26">
        <v>38</v>
      </c>
      <c r="K26">
        <v>35</v>
      </c>
      <c r="M26">
        <v>17</v>
      </c>
      <c r="N26">
        <v>4</v>
      </c>
      <c r="O26">
        <v>3</v>
      </c>
      <c r="P26">
        <v>1</v>
      </c>
      <c r="Q26">
        <v>12</v>
      </c>
      <c r="S26">
        <v>24</v>
      </c>
      <c r="T26">
        <v>36</v>
      </c>
      <c r="U26">
        <v>64</v>
      </c>
      <c r="X26">
        <f t="shared" si="1"/>
        <v>3.2</v>
      </c>
      <c r="Y26">
        <f t="shared" si="2"/>
        <v>16</v>
      </c>
      <c r="Z26">
        <v>7</v>
      </c>
      <c r="AA26">
        <f t="shared" si="3"/>
        <v>12.4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5500000000000000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Nivåer Elias</vt:lpstr>
      <vt:lpstr>Blad1</vt:lpstr>
      <vt:lpstr>Nivåer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Mats Edén</dc:creator>
  <cp:lastModifiedBy>Mats Edén</cp:lastModifiedBy>
  <dcterms:created xsi:type="dcterms:W3CDTF">2015-05-04T13:34:44Z</dcterms:created>
  <dcterms:modified xsi:type="dcterms:W3CDTF">2015-05-09T14:03:58Z</dcterms:modified>
</cp:coreProperties>
</file>